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mm.local\PMM05\COORDENADORIA GERAL DE TRANSPARÊNCIA\PORTAL DE TRANSPARÊNCIA\ATUALIZAÇÕES PORTAL 2024\ACOMPANHAMENTO DE OBRAS - SOMAR\2024\OBRAS INDIRETAS\"/>
    </mc:Choice>
  </mc:AlternateContent>
  <bookViews>
    <workbookView xWindow="0" yWindow="0" windowWidth="28800" windowHeight="12330"/>
  </bookViews>
  <sheets>
    <sheet name="SOMAR_DOOI_NOVEMBRO2024" sheetId="1" r:id="rId1"/>
  </sheets>
  <definedNames>
    <definedName name="_xlnm._FilterDatabase" localSheetId="0" hidden="1">SOMAR_DOOI_NOVEMBRO2024!$C$3:$O$4</definedName>
    <definedName name="_xlnm.Print_Area" localSheetId="0">SOMAR_DOOI_NOVEMBRO2024!$A$1:$O$10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 l="1"/>
  <c r="N7" i="1" s="1"/>
  <c r="M8" i="1" l="1"/>
  <c r="N8" i="1" s="1"/>
  <c r="M9" i="1" l="1"/>
  <c r="N9" i="1" s="1"/>
  <c r="M6" i="1"/>
  <c r="N6" i="1" s="1"/>
  <c r="M5" i="1"/>
  <c r="N5" i="1" s="1"/>
  <c r="M4" i="1"/>
  <c r="N4" i="1" s="1"/>
  <c r="M10" i="1" l="1"/>
  <c r="N10" i="1" s="1"/>
</calcChain>
</file>

<file path=xl/sharedStrings.xml><?xml version="1.0" encoding="utf-8"?>
<sst xmlns="http://schemas.openxmlformats.org/spreadsheetml/2006/main" count="75" uniqueCount="69">
  <si>
    <t>CONTRATADA</t>
  </si>
  <si>
    <t>CNPJ</t>
  </si>
  <si>
    <t>NUMERO DO CONTRATO</t>
  </si>
  <si>
    <t>LICITAÇÃO</t>
  </si>
  <si>
    <t>FISCAL</t>
  </si>
  <si>
    <t>RECURSO</t>
  </si>
  <si>
    <t>PROCESSO</t>
  </si>
  <si>
    <t>OBJETO</t>
  </si>
  <si>
    <t>VALOR</t>
  </si>
  <si>
    <t xml:space="preserve">DADOS DA OBRA </t>
  </si>
  <si>
    <t>INÍCIO</t>
  </si>
  <si>
    <t>VIGÊNCIA</t>
  </si>
  <si>
    <t>VALOR PAGO</t>
  </si>
  <si>
    <t>% PAGO</t>
  </si>
  <si>
    <t>% EXECUTADO</t>
  </si>
  <si>
    <t>SITUAÇÃO</t>
  </si>
  <si>
    <t>PRÓPRIO</t>
  </si>
  <si>
    <t>CONSTRUTORA ZADAR LTDA</t>
  </si>
  <si>
    <t>215/2022</t>
  </si>
  <si>
    <t>CONCONRRÊNCIA PÚBLICA Nº 04/2022</t>
  </si>
  <si>
    <t>PHILLIPI / ANDRE / CLAUDENIR</t>
  </si>
  <si>
    <t>12544/2021</t>
  </si>
  <si>
    <t>PROJETO DE URBANIZAÇÃO DE DIVERSOS LOGRADOUROS DE ITAOCAIA VALLEY BACIA 02</t>
  </si>
  <si>
    <t>CONSÓRCIO ROTA DE MARICÁ</t>
  </si>
  <si>
    <t>246/2022</t>
  </si>
  <si>
    <t>CONCONRRÊNCIA PÚBLICA Nº 08/2022</t>
  </si>
  <si>
    <t>ROMARIO / ANDRÉ / ILKE / VICTOR / WELLIGTON/ JHONATHAN</t>
  </si>
  <si>
    <t>5767/2022</t>
  </si>
  <si>
    <t>IMPLANTAÇÃO DE ELEVADO NO ENTRONCAMENTO DA RJ-106 COM RJ-114 CONTEMPLANDO ROTATÓRIA E RETORNO, NO BAIRRO FLAMENGO</t>
  </si>
  <si>
    <t>CONSTRUTORA METROPOLITANA</t>
  </si>
  <si>
    <t>251/2022</t>
  </si>
  <si>
    <t>CONCONRRÊNCIA PÚBLICA Nº 06/2022</t>
  </si>
  <si>
    <t>PATRICK / GIENNAH / ALEX</t>
  </si>
  <si>
    <t>1708/2022</t>
  </si>
  <si>
    <t xml:space="preserve">PAVIMENTAÇÃO, DRENAGEM E URBANIZAÇÃO DE DIVERSOS LOGRADOUROS NO BAIRRO BARROCO EM ITAIPUAÇU </t>
  </si>
  <si>
    <t>CINÉTICA</t>
  </si>
  <si>
    <t>272/2022</t>
  </si>
  <si>
    <t>CONCONRRÊNCIA PÚBLICA Nº 10/2022</t>
  </si>
  <si>
    <t>LUIZ / ROBERTO / GIENNAH</t>
  </si>
  <si>
    <t>14303/2021</t>
  </si>
  <si>
    <t>CONSTRUÇÃO DO ANEXO E PISCINA ARENA MUMBUCA</t>
  </si>
  <si>
    <t>GREEN ENERGY</t>
  </si>
  <si>
    <t>274/2022</t>
  </si>
  <si>
    <t>CONCONRRÊNCIA PÚBLICA Nº 09/2022</t>
  </si>
  <si>
    <t>MARIANA / BRUNA / LAIS</t>
  </si>
  <si>
    <t>2053/2022</t>
  </si>
  <si>
    <t>CONSTRUÇÃO DOS ANEXOS DA LONA CULTURAL DA BARRA DE MARICÁ</t>
  </si>
  <si>
    <t>PROCEC</t>
  </si>
  <si>
    <t>00.346.071/0001-40</t>
  </si>
  <si>
    <t>118/2022</t>
  </si>
  <si>
    <t>CONCORRÊNCIA PÚBLICA Nº 31/2019</t>
  </si>
  <si>
    <t>PATRICIA / ANDRE / LUIZ</t>
  </si>
  <si>
    <t>24025/2019</t>
  </si>
  <si>
    <t>PAVIMENTAÇÃO E DRENAGEM DA AV. B DE OUTROS LOGRADOUROS.  RIO BAMBU- CHÁCARA DE INOÃ</t>
  </si>
  <si>
    <t>OMEGA</t>
  </si>
  <si>
    <t>12.647.362/0001-58</t>
  </si>
  <si>
    <t>072/2020</t>
  </si>
  <si>
    <t>CONCORRÊNCIA PÚBLICA Nº 30/2019</t>
  </si>
  <si>
    <t>FLÁVIO / GREG / CARLOS</t>
  </si>
  <si>
    <t>13431/2019</t>
  </si>
  <si>
    <t>URBANIZAÇÃO DA ORLA DE PONTA NEGRA E CONSTRUÇÃO  06 QUIOSQUES</t>
  </si>
  <si>
    <t>OBRA SERÁ RELICITADA.</t>
  </si>
  <si>
    <t>EXECUÇÃO DOS SERVIÇOS DE PAVIMENTAÇÃO.</t>
  </si>
  <si>
    <t>OBRA FINALIZADA</t>
  </si>
  <si>
    <t>EXECUÇÃO DE SERVIÇOS DE PAVIMENTAÇÃO.</t>
  </si>
  <si>
    <t>EM EXECUÇÃO DA URBANIZAÇÃO DA ÁREA DA GALETA.</t>
  </si>
  <si>
    <t>EXECUÇÃO DE SERVIÇOS DE  PAVIMENTAÇÃO E  ESTRUTURA.</t>
  </si>
  <si>
    <t>CONTRATO RESCINDIDO</t>
  </si>
  <si>
    <t>CONROLE DE OBRAS EM ANDAMENTO - ATUALIZADA EM DEZEMBRO/2024.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</si>
</sst>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\ * #,##0.00_-;\-&quot;R$&quot;\ * #,##0.00_-;_-&quot;R$&quot;\ * &quot;-&quot;??_-;_-@_-"/>
    <numFmt numFmtId="164" formatCode="&quot;R$&quot;\ #,##0.00"/>
    <numFmt numFmtId="165" formatCode="0#&quot;.&quot;###&quot;.&quot;###&quot;/&quot;####&quot;-&quot;##"/>
    <numFmt numFmtId="166" formatCode="00&quot;.&quot;###&quot;.&quot;###&quot;/&quot;####&quot;-&quot;##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u/>
      <sz val="16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/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164" fontId="7" fillId="0" borderId="7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8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/>
    </xf>
    <xf numFmtId="164" fontId="7" fillId="0" borderId="12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2" borderId="0" xfId="0" applyFont="1" applyFill="1"/>
    <xf numFmtId="0" fontId="4" fillId="2" borderId="0" xfId="0" applyFont="1" applyFill="1"/>
    <xf numFmtId="0" fontId="2" fillId="3" borderId="22" xfId="0" applyFont="1" applyFill="1" applyBorder="1" applyAlignment="1">
      <alignment horizontal="center" vertical="center" wrapText="1"/>
    </xf>
    <xf numFmtId="165" fontId="2" fillId="3" borderId="13" xfId="0" applyNumberFormat="1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 wrapText="1"/>
    </xf>
    <xf numFmtId="44" fontId="2" fillId="3" borderId="17" xfId="0" applyNumberFormat="1" applyFont="1" applyFill="1" applyBorder="1" applyAlignment="1">
      <alignment horizontal="center" vertical="center" wrapText="1"/>
    </xf>
    <xf numFmtId="14" fontId="2" fillId="3" borderId="17" xfId="0" applyNumberFormat="1" applyFont="1" applyFill="1" applyBorder="1" applyAlignment="1">
      <alignment horizontal="center" vertical="center" wrapText="1"/>
    </xf>
    <xf numFmtId="10" fontId="2" fillId="3" borderId="13" xfId="0" applyNumberFormat="1" applyFont="1" applyFill="1" applyBorder="1" applyAlignment="1">
      <alignment horizontal="center" vertical="center"/>
    </xf>
    <xf numFmtId="14" fontId="2" fillId="3" borderId="21" xfId="0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/>
    </xf>
    <xf numFmtId="14" fontId="2" fillId="3" borderId="17" xfId="0" applyNumberFormat="1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 wrapText="1"/>
    </xf>
    <xf numFmtId="166" fontId="2" fillId="3" borderId="13" xfId="0" applyNumberFormat="1" applyFont="1" applyFill="1" applyBorder="1" applyAlignment="1">
      <alignment horizontal="center" vertical="center" wrapText="1"/>
    </xf>
    <xf numFmtId="44" fontId="2" fillId="3" borderId="17" xfId="1" applyFont="1" applyFill="1" applyBorder="1" applyAlignment="1">
      <alignment vertical="center" wrapText="1"/>
    </xf>
    <xf numFmtId="14" fontId="2" fillId="3" borderId="20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165" fontId="2" fillId="3" borderId="23" xfId="0" applyNumberFormat="1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/>
    </xf>
    <xf numFmtId="44" fontId="2" fillId="3" borderId="11" xfId="0" applyNumberFormat="1" applyFont="1" applyFill="1" applyBorder="1" applyAlignment="1">
      <alignment horizontal="center" vertical="center" wrapText="1"/>
    </xf>
    <xf numFmtId="14" fontId="2" fillId="3" borderId="11" xfId="0" applyNumberFormat="1" applyFont="1" applyFill="1" applyBorder="1" applyAlignment="1">
      <alignment horizontal="center" vertical="center"/>
    </xf>
    <xf numFmtId="10" fontId="2" fillId="3" borderId="23" xfId="0" applyNumberFormat="1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view="pageBreakPreview" zoomScale="80" zoomScaleNormal="80" zoomScaleSheetLayoutView="80" workbookViewId="0">
      <pane ySplit="3" topLeftCell="A4" activePane="bottomLeft" state="frozen"/>
      <selection pane="bottomLeft" activeCell="D4" sqref="D4"/>
    </sheetView>
  </sheetViews>
  <sheetFormatPr defaultRowHeight="15" x14ac:dyDescent="0.25"/>
  <cols>
    <col min="1" max="1" width="21" style="2" bestFit="1" customWidth="1"/>
    <col min="2" max="2" width="20.28515625" style="2" bestFit="1" customWidth="1"/>
    <col min="3" max="3" width="18.7109375" style="2" customWidth="1"/>
    <col min="4" max="4" width="20.42578125" style="2" customWidth="1"/>
    <col min="5" max="5" width="19.140625" style="2" customWidth="1"/>
    <col min="6" max="6" width="11.85546875" style="2" bestFit="1" customWidth="1"/>
    <col min="7" max="7" width="13.42578125" style="2" bestFit="1" customWidth="1"/>
    <col min="8" max="8" width="38.140625" style="2" bestFit="1" customWidth="1"/>
    <col min="9" max="9" width="21.85546875" style="7" customWidth="1"/>
    <col min="10" max="10" width="13.42578125" style="2" customWidth="1"/>
    <col min="11" max="11" width="13.85546875" style="2" customWidth="1"/>
    <col min="12" max="12" width="20.5703125" style="7" bestFit="1" customWidth="1"/>
    <col min="13" max="13" width="10.7109375" style="2" bestFit="1" customWidth="1"/>
    <col min="14" max="14" width="14.85546875" style="7" customWidth="1"/>
    <col min="15" max="15" width="22.5703125" style="2" customWidth="1"/>
    <col min="17" max="17" width="20.5703125" bestFit="1" customWidth="1"/>
  </cols>
  <sheetData>
    <row r="1" spans="1:15" ht="30" customHeight="1" thickBot="1" x14ac:dyDescent="0.3">
      <c r="A1" s="8" t="s">
        <v>68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10"/>
    </row>
    <row r="2" spans="1:15" s="1" customFormat="1" ht="20.100000000000001" customHeight="1" thickBot="1" x14ac:dyDescent="0.3">
      <c r="A2" s="11" t="s">
        <v>0</v>
      </c>
      <c r="B2" s="13" t="s">
        <v>1</v>
      </c>
      <c r="C2" s="15" t="s">
        <v>2</v>
      </c>
      <c r="D2" s="13" t="s">
        <v>3</v>
      </c>
      <c r="E2" s="13" t="s">
        <v>4</v>
      </c>
      <c r="F2" s="13" t="s">
        <v>5</v>
      </c>
      <c r="G2" s="13" t="s">
        <v>6</v>
      </c>
      <c r="H2" s="13" t="s">
        <v>7</v>
      </c>
      <c r="I2" s="17" t="s">
        <v>8</v>
      </c>
      <c r="J2" s="19" t="s">
        <v>9</v>
      </c>
      <c r="K2" s="20"/>
      <c r="L2" s="20"/>
      <c r="M2" s="20"/>
      <c r="N2" s="20"/>
      <c r="O2" s="21"/>
    </row>
    <row r="3" spans="1:15" ht="39.950000000000003" customHeight="1" thickBot="1" x14ac:dyDescent="0.3">
      <c r="A3" s="12"/>
      <c r="B3" s="14"/>
      <c r="C3" s="16"/>
      <c r="D3" s="14"/>
      <c r="E3" s="14"/>
      <c r="F3" s="14"/>
      <c r="G3" s="14"/>
      <c r="H3" s="14"/>
      <c r="I3" s="18"/>
      <c r="J3" s="5" t="s">
        <v>10</v>
      </c>
      <c r="K3" s="3" t="s">
        <v>11</v>
      </c>
      <c r="L3" s="3" t="s">
        <v>12</v>
      </c>
      <c r="M3" s="3" t="s">
        <v>13</v>
      </c>
      <c r="N3" s="6" t="s">
        <v>14</v>
      </c>
      <c r="O3" s="4" t="s">
        <v>15</v>
      </c>
    </row>
    <row r="4" spans="1:15" s="22" customFormat="1" ht="102" customHeight="1" x14ac:dyDescent="0.2">
      <c r="A4" s="24" t="s">
        <v>17</v>
      </c>
      <c r="B4" s="25">
        <v>30183941000179</v>
      </c>
      <c r="C4" s="26" t="s">
        <v>18</v>
      </c>
      <c r="D4" s="26" t="s">
        <v>19</v>
      </c>
      <c r="E4" s="27" t="s">
        <v>20</v>
      </c>
      <c r="F4" s="28" t="s">
        <v>16</v>
      </c>
      <c r="G4" s="29" t="s">
        <v>21</v>
      </c>
      <c r="H4" s="30" t="s">
        <v>22</v>
      </c>
      <c r="I4" s="31">
        <v>40202146.440000005</v>
      </c>
      <c r="J4" s="32">
        <v>44816</v>
      </c>
      <c r="K4" s="32">
        <v>45164</v>
      </c>
      <c r="L4" s="31">
        <v>35083862.400000006</v>
      </c>
      <c r="M4" s="33">
        <f t="shared" ref="M4" si="0">L4/I4</f>
        <v>0.87268629928407382</v>
      </c>
      <c r="N4" s="33">
        <f t="shared" ref="N4:N10" si="1">M4+2%</f>
        <v>0.89268629928407384</v>
      </c>
      <c r="O4" s="34" t="s">
        <v>62</v>
      </c>
    </row>
    <row r="5" spans="1:15" s="23" customFormat="1" ht="135" customHeight="1" x14ac:dyDescent="0.25">
      <c r="A5" s="24" t="s">
        <v>23</v>
      </c>
      <c r="B5" s="25">
        <v>48133842000148</v>
      </c>
      <c r="C5" s="35" t="s">
        <v>24</v>
      </c>
      <c r="D5" s="26" t="s">
        <v>25</v>
      </c>
      <c r="E5" s="35" t="s">
        <v>26</v>
      </c>
      <c r="F5" s="35" t="s">
        <v>16</v>
      </c>
      <c r="G5" s="36" t="s">
        <v>27</v>
      </c>
      <c r="H5" s="35" t="s">
        <v>28</v>
      </c>
      <c r="I5" s="31">
        <v>88905883.639999986</v>
      </c>
      <c r="J5" s="37">
        <v>44851</v>
      </c>
      <c r="K5" s="37">
        <v>45582</v>
      </c>
      <c r="L5" s="31">
        <v>85338455.859999999</v>
      </c>
      <c r="M5" s="33">
        <f t="shared" ref="M5:M7" si="2">L5/I5</f>
        <v>0.95987410918218519</v>
      </c>
      <c r="N5" s="33">
        <f t="shared" si="1"/>
        <v>0.9798741091821852</v>
      </c>
      <c r="O5" s="38" t="s">
        <v>66</v>
      </c>
    </row>
    <row r="6" spans="1:15" s="23" customFormat="1" ht="93" customHeight="1" x14ac:dyDescent="0.25">
      <c r="A6" s="24" t="s">
        <v>29</v>
      </c>
      <c r="B6" s="25">
        <v>33049503000100</v>
      </c>
      <c r="C6" s="35" t="s">
        <v>30</v>
      </c>
      <c r="D6" s="26" t="s">
        <v>31</v>
      </c>
      <c r="E6" s="35" t="s">
        <v>32</v>
      </c>
      <c r="F6" s="35" t="s">
        <v>16</v>
      </c>
      <c r="G6" s="36" t="s">
        <v>33</v>
      </c>
      <c r="H6" s="35" t="s">
        <v>34</v>
      </c>
      <c r="I6" s="31">
        <v>28373303.969999999</v>
      </c>
      <c r="J6" s="32">
        <v>44866</v>
      </c>
      <c r="K6" s="32">
        <v>45212</v>
      </c>
      <c r="L6" s="31">
        <v>26273171.310000002</v>
      </c>
      <c r="M6" s="33">
        <f t="shared" si="2"/>
        <v>0.92598208998780918</v>
      </c>
      <c r="N6" s="33">
        <f t="shared" si="1"/>
        <v>0.94598208998780919</v>
      </c>
      <c r="O6" s="38" t="s">
        <v>63</v>
      </c>
    </row>
    <row r="7" spans="1:15" s="23" customFormat="1" ht="89.25" customHeight="1" x14ac:dyDescent="0.25">
      <c r="A7" s="24" t="s">
        <v>35</v>
      </c>
      <c r="B7" s="39">
        <v>615133000172</v>
      </c>
      <c r="C7" s="35" t="s">
        <v>36</v>
      </c>
      <c r="D7" s="26" t="s">
        <v>37</v>
      </c>
      <c r="E7" s="35" t="s">
        <v>38</v>
      </c>
      <c r="F7" s="35" t="s">
        <v>16</v>
      </c>
      <c r="G7" s="36" t="s">
        <v>39</v>
      </c>
      <c r="H7" s="35" t="s">
        <v>40</v>
      </c>
      <c r="I7" s="31">
        <v>4345506</v>
      </c>
      <c r="J7" s="32">
        <v>44935</v>
      </c>
      <c r="K7" s="32">
        <v>45265</v>
      </c>
      <c r="L7" s="31">
        <v>134492.17000000001</v>
      </c>
      <c r="M7" s="33">
        <f t="shared" si="2"/>
        <v>3.0949714486644367E-2</v>
      </c>
      <c r="N7" s="33">
        <f t="shared" si="1"/>
        <v>5.0949714486644371E-2</v>
      </c>
      <c r="O7" s="38" t="s">
        <v>61</v>
      </c>
    </row>
    <row r="8" spans="1:15" s="23" customFormat="1" ht="47.25" x14ac:dyDescent="0.25">
      <c r="A8" s="24" t="s">
        <v>41</v>
      </c>
      <c r="B8" s="25">
        <v>18341624000138</v>
      </c>
      <c r="C8" s="35" t="s">
        <v>42</v>
      </c>
      <c r="D8" s="26" t="s">
        <v>43</v>
      </c>
      <c r="E8" s="35" t="s">
        <v>44</v>
      </c>
      <c r="F8" s="35" t="s">
        <v>16</v>
      </c>
      <c r="G8" s="36" t="s">
        <v>45</v>
      </c>
      <c r="H8" s="35" t="s">
        <v>46</v>
      </c>
      <c r="I8" s="31">
        <v>1733137.82</v>
      </c>
      <c r="J8" s="32">
        <v>44942</v>
      </c>
      <c r="K8" s="32">
        <v>45268</v>
      </c>
      <c r="L8" s="40">
        <v>153389.91</v>
      </c>
      <c r="M8" s="33">
        <f t="shared" ref="M8" si="3">L8/I8</f>
        <v>8.850416177520147E-2</v>
      </c>
      <c r="N8" s="33">
        <f t="shared" ref="N8" si="4">M8+2%</f>
        <v>0.10850416177520147</v>
      </c>
      <c r="O8" s="38" t="s">
        <v>67</v>
      </c>
    </row>
    <row r="9" spans="1:15" s="23" customFormat="1" ht="63" x14ac:dyDescent="0.25">
      <c r="A9" s="24" t="s">
        <v>47</v>
      </c>
      <c r="B9" s="25" t="s">
        <v>48</v>
      </c>
      <c r="C9" s="35" t="s">
        <v>49</v>
      </c>
      <c r="D9" s="26" t="s">
        <v>50</v>
      </c>
      <c r="E9" s="35" t="s">
        <v>51</v>
      </c>
      <c r="F9" s="35" t="s">
        <v>16</v>
      </c>
      <c r="G9" s="35" t="s">
        <v>52</v>
      </c>
      <c r="H9" s="35" t="s">
        <v>53</v>
      </c>
      <c r="I9" s="31">
        <v>40722338.090000004</v>
      </c>
      <c r="J9" s="41">
        <v>44802</v>
      </c>
      <c r="K9" s="41">
        <v>45189</v>
      </c>
      <c r="L9" s="31">
        <v>39365716.789999999</v>
      </c>
      <c r="M9" s="33">
        <f>L9/I9</f>
        <v>0.96668606559373504</v>
      </c>
      <c r="N9" s="33">
        <f t="shared" si="1"/>
        <v>0.98668606559373506</v>
      </c>
      <c r="O9" s="38" t="s">
        <v>64</v>
      </c>
    </row>
    <row r="10" spans="1:15" s="23" customFormat="1" ht="48" thickBot="1" x14ac:dyDescent="0.3">
      <c r="A10" s="42" t="s">
        <v>54</v>
      </c>
      <c r="B10" s="43" t="s">
        <v>55</v>
      </c>
      <c r="C10" s="44" t="s">
        <v>56</v>
      </c>
      <c r="D10" s="45" t="s">
        <v>57</v>
      </c>
      <c r="E10" s="44" t="s">
        <v>58</v>
      </c>
      <c r="F10" s="44" t="s">
        <v>16</v>
      </c>
      <c r="G10" s="46" t="s">
        <v>59</v>
      </c>
      <c r="H10" s="44" t="s">
        <v>60</v>
      </c>
      <c r="I10" s="47">
        <v>40691113.910000019</v>
      </c>
      <c r="J10" s="48">
        <v>44236</v>
      </c>
      <c r="K10" s="48">
        <v>45208</v>
      </c>
      <c r="L10" s="47">
        <v>29528458.23</v>
      </c>
      <c r="M10" s="49">
        <f>L10/I10</f>
        <v>0.72567338154739613</v>
      </c>
      <c r="N10" s="33">
        <f t="shared" si="1"/>
        <v>0.74567338154739615</v>
      </c>
      <c r="O10" s="38" t="s">
        <v>65</v>
      </c>
    </row>
  </sheetData>
  <mergeCells count="11"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O2"/>
  </mergeCells>
  <pageMargins left="0.23622047244094491" right="0.23622047244094491" top="1.1417322834645669" bottom="0.74803149606299213" header="0.31496062992125984" footer="0.31496062992125984"/>
  <pageSetup paperSize="9" scale="45" fitToWidth="0" fitToHeight="0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SOMAR_DOOI_NOVEMBRO2024</vt:lpstr>
      <vt:lpstr>SOMAR_DOOI_NOVEMBRO2024!Area_de_impressao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Raissa Severo Barroso Guedes</dc:creator>
  <cp:lastModifiedBy>Lucia Andréia Manzoli de Souza</cp:lastModifiedBy>
  <dcterms:created xsi:type="dcterms:W3CDTF">2023-03-20T17:46:07Z</dcterms:created>
  <dcterms:modified xsi:type="dcterms:W3CDTF">2025-01-29T19:06:00Z</dcterms:modified>
</cp:coreProperties>
</file>